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0" yWindow="975" windowWidth="19395" windowHeight="7845"/>
  </bookViews>
  <sheets>
    <sheet name="事前チャーター申込書" sheetId="4" r:id="rId1"/>
  </sheets>
  <definedNames>
    <definedName name="_xlnm.Print_Area" localSheetId="0">事前チャーター申込書!$A$1:$T$22</definedName>
  </definedNames>
  <calcPr calcId="145621"/>
</workbook>
</file>

<file path=xl/calcChain.xml><?xml version="1.0" encoding="utf-8"?>
<calcChain xmlns="http://schemas.openxmlformats.org/spreadsheetml/2006/main">
  <c r="S4" i="4" l="1"/>
  <c r="Q11" i="4"/>
  <c r="Q10" i="4"/>
  <c r="Q9" i="4"/>
  <c r="Q8" i="4"/>
  <c r="Q4" i="4" l="1"/>
  <c r="Q7" i="4"/>
  <c r="Q6" i="4"/>
  <c r="Q5" i="4"/>
  <c r="A4" i="4"/>
  <c r="A5" i="4" s="1"/>
  <c r="A6" i="4" s="1"/>
  <c r="A7" i="4" s="1"/>
  <c r="A8" i="4" s="1"/>
  <c r="A9" i="4" s="1"/>
  <c r="A10" i="4" s="1"/>
  <c r="A11" i="4" s="1"/>
</calcChain>
</file>

<file path=xl/sharedStrings.xml><?xml version="1.0" encoding="utf-8"?>
<sst xmlns="http://schemas.openxmlformats.org/spreadsheetml/2006/main" count="106" uniqueCount="88">
  <si>
    <t>7日13時～10,000円</t>
    <rPh sb="1" eb="2">
      <t>ニチ</t>
    </rPh>
    <rPh sb="4" eb="5">
      <t>ジ</t>
    </rPh>
    <rPh sb="12" eb="13">
      <t>エン</t>
    </rPh>
    <phoneticPr fontId="1"/>
  </si>
  <si>
    <t>8日9時～8,000円</t>
    <rPh sb="1" eb="2">
      <t>ニチ</t>
    </rPh>
    <rPh sb="3" eb="4">
      <t>ジ</t>
    </rPh>
    <rPh sb="10" eb="11">
      <t>エン</t>
    </rPh>
    <phoneticPr fontId="1"/>
  </si>
  <si>
    <t>8日13時～6,000円</t>
    <rPh sb="1" eb="2">
      <t>ニチ</t>
    </rPh>
    <rPh sb="4" eb="5">
      <t>ジ</t>
    </rPh>
    <rPh sb="11" eb="12">
      <t>エン</t>
    </rPh>
    <phoneticPr fontId="1"/>
  </si>
  <si>
    <t>7日9時～12,000円</t>
    <rPh sb="1" eb="2">
      <t>ニチ</t>
    </rPh>
    <rPh sb="3" eb="4">
      <t>ジ</t>
    </rPh>
    <rPh sb="11" eb="12">
      <t>エン</t>
    </rPh>
    <phoneticPr fontId="1"/>
  </si>
  <si>
    <t>9日9時～4,000円</t>
    <rPh sb="1" eb="2">
      <t>ニチ</t>
    </rPh>
    <rPh sb="3" eb="4">
      <t>ジ</t>
    </rPh>
    <rPh sb="10" eb="11">
      <t>エン</t>
    </rPh>
    <phoneticPr fontId="1"/>
  </si>
  <si>
    <t>9日13時～2,000円</t>
    <rPh sb="1" eb="2">
      <t>ニチ</t>
    </rPh>
    <rPh sb="4" eb="5">
      <t>ジ</t>
    </rPh>
    <rPh sb="11" eb="12">
      <t>エン</t>
    </rPh>
    <phoneticPr fontId="1"/>
  </si>
  <si>
    <t>円</t>
    <rPh sb="0" eb="1">
      <t>エン</t>
    </rPh>
    <phoneticPr fontId="1"/>
  </si>
  <si>
    <t>7日9時～9,000円</t>
    <rPh sb="1" eb="2">
      <t>ニチ</t>
    </rPh>
    <rPh sb="3" eb="4">
      <t>ジ</t>
    </rPh>
    <rPh sb="10" eb="11">
      <t>エン</t>
    </rPh>
    <phoneticPr fontId="1"/>
  </si>
  <si>
    <t>7日13時～7,500円</t>
    <rPh sb="1" eb="2">
      <t>ニチ</t>
    </rPh>
    <rPh sb="4" eb="5">
      <t>ジ</t>
    </rPh>
    <rPh sb="11" eb="12">
      <t>エン</t>
    </rPh>
    <phoneticPr fontId="1"/>
  </si>
  <si>
    <t>8日9時～6,000円</t>
    <rPh sb="1" eb="2">
      <t>ニチ</t>
    </rPh>
    <rPh sb="3" eb="4">
      <t>ジ</t>
    </rPh>
    <rPh sb="10" eb="11">
      <t>エン</t>
    </rPh>
    <phoneticPr fontId="1"/>
  </si>
  <si>
    <t>8日13時～4,500円</t>
    <rPh sb="1" eb="2">
      <t>ニチ</t>
    </rPh>
    <rPh sb="4" eb="5">
      <t>ジ</t>
    </rPh>
    <rPh sb="11" eb="12">
      <t>エン</t>
    </rPh>
    <phoneticPr fontId="1"/>
  </si>
  <si>
    <t>9日9時～3,000円</t>
    <rPh sb="1" eb="2">
      <t>ニチ</t>
    </rPh>
    <rPh sb="3" eb="4">
      <t>ジ</t>
    </rPh>
    <rPh sb="10" eb="11">
      <t>エン</t>
    </rPh>
    <phoneticPr fontId="1"/>
  </si>
  <si>
    <t>9日13時～1,500円</t>
    <rPh sb="1" eb="2">
      <t>ニチ</t>
    </rPh>
    <rPh sb="4" eb="5">
      <t>ジ</t>
    </rPh>
    <rPh sb="11" eb="12">
      <t>エン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</si>
  <si>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</si>
  <si>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</si>
  <si>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</si>
  <si>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</si>
  <si>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</si>
  <si>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</si>
  <si>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</si>
  <si>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</si>
  <si>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</si>
  <si>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</si>
  <si>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</si>
  <si>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</si>
  <si>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</si>
  <si>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</si>
  <si>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山梨県</t>
  </si>
  <si>
    <t>新潟県</t>
  </si>
  <si>
    <t>富山県</t>
  </si>
  <si>
    <t>石川県</t>
  </si>
  <si>
    <t>福井県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</si>
  <si>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</si>
  <si>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</si>
  <si>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</si>
  <si>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</si>
  <si>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</si>
  <si>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</si>
  <si>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</si>
  <si>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</si>
  <si>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</si>
  <si>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</si>
  <si>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</si>
  <si>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</si>
  <si>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</si>
  <si>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</si>
  <si>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</si>
  <si>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</si>
  <si>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</si>
  <si>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</si>
  <si>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</si>
  <si>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</si>
  <si>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</si>
  <si>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</si>
  <si>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</si>
  <si>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</si>
  <si>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</si>
  <si>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</si>
  <si>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</si>
  <si>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</si>
  <si>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都道府県名</t>
    <rPh sb="0" eb="4">
      <t>トドウフケン</t>
    </rPh>
    <rPh sb="4" eb="5">
      <t>メイ</t>
    </rPh>
    <phoneticPr fontId="1"/>
  </si>
  <si>
    <t>学校名</t>
    <rPh sb="0" eb="3">
      <t>ガッコウメイ</t>
    </rPh>
    <phoneticPr fontId="1"/>
  </si>
  <si>
    <t>監督・引率者名</t>
    <rPh sb="0" eb="2">
      <t>カントク</t>
    </rPh>
    <rPh sb="3" eb="6">
      <t>インソツシャ</t>
    </rPh>
    <rPh sb="6" eb="7">
      <t>メイ</t>
    </rPh>
    <phoneticPr fontId="1"/>
  </si>
  <si>
    <t>監督引率者
連絡先（携帯）</t>
    <rPh sb="0" eb="2">
      <t>カントク</t>
    </rPh>
    <rPh sb="2" eb="5">
      <t>インソツシャ</t>
    </rPh>
    <rPh sb="6" eb="9">
      <t>レンラクサキ</t>
    </rPh>
    <rPh sb="10" eb="12">
      <t>ケイタイ</t>
    </rPh>
    <phoneticPr fontId="1"/>
  </si>
  <si>
    <t>代表選手名</t>
    <rPh sb="0" eb="2">
      <t>ダイヒョウ</t>
    </rPh>
    <rPh sb="2" eb="5">
      <t>センシュメイ</t>
    </rPh>
    <phoneticPr fontId="1"/>
  </si>
  <si>
    <t>４２０Ａ</t>
    <phoneticPr fontId="1"/>
  </si>
  <si>
    <t>艇種</t>
    <rPh sb="0" eb="2">
      <t>テイシュ</t>
    </rPh>
    <phoneticPr fontId="1"/>
  </si>
  <si>
    <t>４２０Ｂ</t>
    <phoneticPr fontId="1"/>
  </si>
  <si>
    <t>レーザーラジアルＡ</t>
    <phoneticPr fontId="1"/>
  </si>
  <si>
    <t>レーザーラジアルＢ</t>
    <phoneticPr fontId="1"/>
  </si>
  <si>
    <t>貸出日</t>
    <rPh sb="0" eb="3">
      <t>カシダシビ</t>
    </rPh>
    <phoneticPr fontId="1"/>
  </si>
  <si>
    <t>金額</t>
    <rPh sb="0" eb="2">
      <t>キンガク</t>
    </rPh>
    <phoneticPr fontId="1"/>
  </si>
  <si>
    <t>合計</t>
    <rPh sb="0" eb="2">
      <t>ゴウケイ</t>
    </rPh>
    <phoneticPr fontId="1"/>
  </si>
  <si>
    <t>7日
9時～</t>
    <rPh sb="1" eb="2">
      <t>ニチ</t>
    </rPh>
    <rPh sb="4" eb="5">
      <t>ジ</t>
    </rPh>
    <phoneticPr fontId="1"/>
  </si>
  <si>
    <t>7日
13時～</t>
    <rPh sb="1" eb="2">
      <t>ニチ</t>
    </rPh>
    <rPh sb="5" eb="6">
      <t>ジ</t>
    </rPh>
    <phoneticPr fontId="1"/>
  </si>
  <si>
    <t>8日
9時～</t>
    <rPh sb="1" eb="2">
      <t>ニチ</t>
    </rPh>
    <rPh sb="4" eb="5">
      <t>ジ</t>
    </rPh>
    <phoneticPr fontId="1"/>
  </si>
  <si>
    <t>8日
13時～</t>
    <rPh sb="1" eb="2">
      <t>ニチ</t>
    </rPh>
    <rPh sb="5" eb="6">
      <t>ジ</t>
    </rPh>
    <phoneticPr fontId="1"/>
  </si>
  <si>
    <t>9日
9時～</t>
    <rPh sb="1" eb="2">
      <t>ニチ</t>
    </rPh>
    <rPh sb="4" eb="5">
      <t>ジ</t>
    </rPh>
    <phoneticPr fontId="1"/>
  </si>
  <si>
    <t>9日
13時～</t>
    <rPh sb="1" eb="2">
      <t>ニチ</t>
    </rPh>
    <rPh sb="5" eb="6">
      <t>ジ</t>
    </rPh>
    <phoneticPr fontId="1"/>
  </si>
  <si>
    <t>No</t>
    <phoneticPr fontId="1"/>
  </si>
  <si>
    <t>貸出開始日に○をつけてください。</t>
    <rPh sb="0" eb="2">
      <t>カシダシ</t>
    </rPh>
    <rPh sb="2" eb="5">
      <t>カイシビ</t>
    </rPh>
    <phoneticPr fontId="1"/>
  </si>
  <si>
    <t>チャーター艇事前貸出申込書</t>
    <rPh sb="5" eb="6">
      <t>テイ</t>
    </rPh>
    <rPh sb="6" eb="8">
      <t>ジゼン</t>
    </rPh>
    <rPh sb="8" eb="10">
      <t>カシダシ</t>
    </rPh>
    <rPh sb="10" eb="13">
      <t>モウシコミショ</t>
    </rPh>
    <phoneticPr fontId="1"/>
  </si>
  <si>
    <t>２０１８年　インターハイヨット競技</t>
    <rPh sb="4" eb="5">
      <t>ネン</t>
    </rPh>
    <rPh sb="15" eb="17">
      <t>キョウギ</t>
    </rPh>
    <phoneticPr fontId="1"/>
  </si>
  <si>
    <t xml:space="preserve">☆和歌山県セーリング連盟：wsc@wakayama-sailing.orgまでデータを送信下さい。 </t>
    <rPh sb="1" eb="5">
      <t>ワカヤマケン</t>
    </rPh>
    <rPh sb="10" eb="12">
      <t>レンメイ</t>
    </rPh>
    <rPh sb="43" eb="45">
      <t>ソウシン</t>
    </rPh>
    <rPh sb="45" eb="46">
      <t>クダ</t>
    </rPh>
    <phoneticPr fontId="1"/>
  </si>
  <si>
    <r>
      <t>合計額を下記口座に振り込みください。</t>
    </r>
    <r>
      <rPr>
        <sz val="11"/>
        <color rgb="FFFF0000"/>
        <rFont val="ＭＳ Ｐゴシック"/>
        <family val="3"/>
        <charset val="128"/>
        <scheme val="minor"/>
      </rPr>
      <t>振込の際、 振込者の前に「学校名」を付記してください。</t>
    </r>
    <r>
      <rPr>
        <sz val="11"/>
        <color theme="1"/>
        <rFont val="ＭＳ Ｐゴシック"/>
        <family val="2"/>
        <charset val="128"/>
        <scheme val="minor"/>
      </rPr>
      <t>振込手数料は、申込者負担となります。
　　</t>
    </r>
    <r>
      <rPr>
        <sz val="16"/>
        <color theme="1"/>
        <rFont val="ＭＳ Ｐゴシック"/>
        <family val="3"/>
        <charset val="128"/>
        <scheme val="minor"/>
      </rPr>
      <t>紀陽銀行　内原出張所　(普)200552
和歌山県セーリング連盟　事務局</t>
    </r>
    <r>
      <rPr>
        <sz val="11"/>
        <color theme="1"/>
        <rFont val="ＭＳ Ｐゴシック"/>
        <family val="2"/>
        <charset val="128"/>
        <scheme val="minor"/>
      </rPr>
      <t xml:space="preserve">
</t>
    </r>
    <rPh sb="0" eb="3">
      <t>ゴウケイガク</t>
    </rPh>
    <phoneticPr fontId="1"/>
  </si>
  <si>
    <t>420級希望メーカー</t>
    <rPh sb="3" eb="4">
      <t>キュウ</t>
    </rPh>
    <rPh sb="4" eb="6">
      <t>キボウ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</si>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</sst>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color theme="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0" borderId="5" xfId="0" applyBorder="1" applyProtection="1">
      <alignment vertical="center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 shrinkToFit="1"/>
      <protection locked="0"/>
    </xf>
    <xf numFmtId="0" fontId="0" fillId="0" borderId="2" xfId="0" applyBorder="1" applyAlignment="1" applyProtection="1">
      <alignment horizontal="center" vertical="center" shrinkToFit="1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vertical="center" shrinkToFit="1"/>
    </xf>
    <xf numFmtId="0" fontId="0" fillId="0" borderId="1" xfId="0" applyBorder="1" applyProtection="1">
      <alignment vertical="center"/>
    </xf>
    <xf numFmtId="0" fontId="0" fillId="0" borderId="4" xfId="0" applyBorder="1" applyProtection="1">
      <alignment vertical="center"/>
    </xf>
    <xf numFmtId="0" fontId="0" fillId="0" borderId="0" xfId="0" applyProtection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3" xfId="0" applyBorder="1" applyProtection="1">
      <alignment vertical="center"/>
    </xf>
    <xf numFmtId="0" fontId="0" fillId="0" borderId="10" xfId="0" applyBorder="1" applyAlignment="1" applyProtection="1">
      <alignment vertical="center" shrinkToFit="1"/>
      <protection locked="0"/>
    </xf>
    <xf numFmtId="0" fontId="0" fillId="0" borderId="12" xfId="0" applyBorder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0" fontId="0" fillId="0" borderId="14" xfId="0" applyBorder="1" applyAlignment="1" applyProtection="1">
      <alignment horizontal="center" vertical="center" shrinkToFit="1"/>
      <protection locked="0"/>
    </xf>
    <xf numFmtId="0" fontId="0" fillId="0" borderId="14" xfId="0" applyBorder="1" applyProtection="1">
      <alignment vertical="center"/>
    </xf>
    <xf numFmtId="0" fontId="0" fillId="0" borderId="15" xfId="0" applyBorder="1" applyProtection="1">
      <alignment vertical="center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2" borderId="14" xfId="0" applyFill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 shrinkToFit="1"/>
      <protection locked="0"/>
    </xf>
    <xf numFmtId="0" fontId="0" fillId="0" borderId="19" xfId="0" applyBorder="1" applyAlignment="1" applyProtection="1">
      <alignment vertical="center" shrinkToFit="1"/>
    </xf>
    <xf numFmtId="0" fontId="0" fillId="0" borderId="20" xfId="0" applyBorder="1" applyAlignment="1" applyProtection="1">
      <alignment vertical="center" shrinkToFit="1"/>
      <protection locked="0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0" borderId="22" xfId="0" applyBorder="1" applyAlignment="1" applyProtection="1">
      <alignment horizontal="center" vertical="center" shrinkToFit="1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2" borderId="19" xfId="0" applyFill="1" applyBorder="1" applyAlignment="1" applyProtection="1">
      <alignment horizontal="center" vertical="center"/>
    </xf>
    <xf numFmtId="0" fontId="0" fillId="0" borderId="19" xfId="0" applyBorder="1" applyProtection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abSelected="1" view="pageBreakPreview" zoomScaleNormal="100" zoomScaleSheetLayoutView="100" workbookViewId="0">
      <selection activeCell="G16" sqref="G16"/>
    </sheetView>
  </sheetViews>
  <sheetFormatPr defaultRowHeight="13.5"/>
  <cols>
    <col min="1" max="1" width="3.75" bestFit="1" customWidth="1"/>
    <col min="2" max="2" width="11" bestFit="1" customWidth="1"/>
    <col min="3" max="5" width="18.375" customWidth="1"/>
    <col min="6" max="6" width="5.25" bestFit="1" customWidth="1"/>
    <col min="7" max="10" width="18.375" customWidth="1"/>
    <col min="11" max="16" width="6.875" customWidth="1"/>
    <col min="18" max="18" width="3.375" bestFit="1" customWidth="1"/>
    <col min="19" max="19" width="17.875" customWidth="1"/>
    <col min="20" max="20" width="3.375" bestFit="1" customWidth="1"/>
  </cols>
  <sheetData>
    <row r="1" spans="1:20" ht="30" customHeight="1">
      <c r="A1" s="21" t="s">
        <v>81</v>
      </c>
      <c r="E1" s="22" t="s">
        <v>82</v>
      </c>
      <c r="F1" s="22"/>
      <c r="J1" s="23" t="s">
        <v>83</v>
      </c>
    </row>
    <row r="2" spans="1:20">
      <c r="K2" s="30" t="s">
        <v>80</v>
      </c>
      <c r="L2" s="30"/>
      <c r="M2" s="30"/>
      <c r="N2" s="30"/>
      <c r="O2" s="30"/>
      <c r="P2" s="30"/>
    </row>
    <row r="3" spans="1:20" s="1" customFormat="1" ht="27">
      <c r="A3" s="2" t="s">
        <v>79</v>
      </c>
      <c r="B3" s="2" t="s">
        <v>60</v>
      </c>
      <c r="C3" s="2" t="s">
        <v>61</v>
      </c>
      <c r="D3" s="2" t="s">
        <v>62</v>
      </c>
      <c r="E3" s="3" t="s">
        <v>63</v>
      </c>
      <c r="F3" s="3"/>
      <c r="G3" s="2" t="s">
        <v>66</v>
      </c>
      <c r="H3" s="24" t="s">
        <v>85</v>
      </c>
      <c r="I3" s="2" t="s">
        <v>64</v>
      </c>
      <c r="J3" s="2" t="s">
        <v>70</v>
      </c>
      <c r="K3" s="3" t="s">
        <v>73</v>
      </c>
      <c r="L3" s="3" t="s">
        <v>74</v>
      </c>
      <c r="M3" s="3" t="s">
        <v>75</v>
      </c>
      <c r="N3" s="3" t="s">
        <v>76</v>
      </c>
      <c r="O3" s="3" t="s">
        <v>77</v>
      </c>
      <c r="P3" s="3" t="s">
        <v>78</v>
      </c>
      <c r="Q3" s="2" t="s">
        <v>71</v>
      </c>
      <c r="R3" s="2"/>
      <c r="S3" s="4" t="s">
        <v>72</v>
      </c>
      <c r="T3" s="5"/>
    </row>
    <row r="4" spans="1:20" s="20" customFormat="1">
      <c r="A4" s="15" t="str">
        <f>IF(B4="","",VLOOKUP(B4,B25:C71,2,FALSE))</f>
        <v/>
      </c>
      <c r="B4" s="8"/>
      <c r="C4" s="9"/>
      <c r="D4" s="9"/>
      <c r="E4" s="10"/>
      <c r="F4" s="36" t="s">
        <v>86</v>
      </c>
      <c r="G4" s="17" t="s">
        <v>65</v>
      </c>
      <c r="H4" s="27"/>
      <c r="I4" s="10"/>
      <c r="J4" s="9"/>
      <c r="K4" s="8"/>
      <c r="L4" s="8"/>
      <c r="M4" s="8"/>
      <c r="N4" s="8"/>
      <c r="O4" s="8"/>
      <c r="P4" s="11"/>
      <c r="Q4" s="6" t="str">
        <f>IF(J4="7日9時～12,000円",12000,IF(J4="7日13時～10,000円",10000,IF(J4="8日9時～8,000円",8000,IF(J4="8日13時～6,000円",6000,IF(J4="9日9時～4,000円",4000,IF(J4="9日13時～2,000円",2000,""))))))</f>
        <v/>
      </c>
      <c r="R4" s="18" t="s">
        <v>6</v>
      </c>
      <c r="S4" s="7">
        <f>SUM(Q4:Q11)</f>
        <v>0</v>
      </c>
      <c r="T4" s="19" t="s">
        <v>6</v>
      </c>
    </row>
    <row r="5" spans="1:20" s="20" customFormat="1">
      <c r="A5" s="16" t="str">
        <f>A4</f>
        <v/>
      </c>
      <c r="B5" s="12"/>
      <c r="C5" s="12"/>
      <c r="D5" s="12"/>
      <c r="E5" s="12"/>
      <c r="F5" s="36" t="s">
        <v>86</v>
      </c>
      <c r="G5" s="18" t="s">
        <v>67</v>
      </c>
      <c r="H5" s="28"/>
      <c r="I5" s="25"/>
      <c r="J5" s="13"/>
      <c r="K5" s="13"/>
      <c r="L5" s="13"/>
      <c r="M5" s="13"/>
      <c r="N5" s="13"/>
      <c r="O5" s="13"/>
      <c r="P5" s="14"/>
      <c r="Q5" s="6" t="str">
        <f>IF(J5="7日9時～12,000円",12000,IF(J5="7日13時～10,000円",10000,IF(J5="8日9時～8,000円",8000,IF(J5="8日13時～6,000円",6000,IF(J5="9日9時～4,000円",4000,IF(J5="9日13時～2,000円",2000,""))))))</f>
        <v/>
      </c>
      <c r="R5" s="18" t="s">
        <v>6</v>
      </c>
    </row>
    <row r="6" spans="1:20" s="20" customFormat="1">
      <c r="A6" s="16" t="str">
        <f t="shared" ref="A6:A11" si="0">A5</f>
        <v/>
      </c>
      <c r="B6" s="12"/>
      <c r="C6" s="12"/>
      <c r="D6" s="12"/>
      <c r="E6" s="12"/>
      <c r="F6" s="36" t="s">
        <v>86</v>
      </c>
      <c r="G6" s="18" t="s">
        <v>68</v>
      </c>
      <c r="H6" s="26"/>
      <c r="I6" s="25"/>
      <c r="J6" s="13"/>
      <c r="K6" s="13"/>
      <c r="L6" s="13"/>
      <c r="M6" s="13"/>
      <c r="N6" s="13"/>
      <c r="O6" s="13"/>
      <c r="P6" s="14"/>
      <c r="Q6" s="6" t="str">
        <f>IF(J6="7日9時～9,000円",9000,IF(J6="7日13時～7,500円",7500,IF(J6="8日9時～6,000円",6000,IF(J6="8日13時～4,500円",4500,IF(J6="9日9時～3,000円",3000,IF(J6="9日13時～1,500円",1500,""))))))</f>
        <v/>
      </c>
      <c r="R6" s="18" t="s">
        <v>6</v>
      </c>
    </row>
    <row r="7" spans="1:20" s="20" customFormat="1" ht="14.25" thickBot="1">
      <c r="A7" s="33" t="str">
        <f t="shared" si="0"/>
        <v/>
      </c>
      <c r="B7" s="34"/>
      <c r="C7" s="34"/>
      <c r="D7" s="34"/>
      <c r="E7" s="34"/>
      <c r="F7" s="37" t="s">
        <v>86</v>
      </c>
      <c r="G7" s="38" t="s">
        <v>69</v>
      </c>
      <c r="H7" s="39"/>
      <c r="I7" s="40"/>
      <c r="J7" s="41"/>
      <c r="K7" s="41"/>
      <c r="L7" s="41"/>
      <c r="M7" s="41"/>
      <c r="N7" s="41"/>
      <c r="O7" s="41"/>
      <c r="P7" s="42"/>
      <c r="Q7" s="43" t="str">
        <f>IF(J7="7日9時～9,000円",9000,IF(J7="7日13時～7,500円",7500,IF(J7="8日9時～6,000円",6000,IF(J7="8日13時～4,500円",4500,IF(J7="9日9時～3,000円",3000,IF(J7="9日13時～1,500円",1500,""))))))</f>
        <v/>
      </c>
      <c r="R7" s="38" t="s">
        <v>6</v>
      </c>
    </row>
    <row r="8" spans="1:20" ht="14.25" thickTop="1">
      <c r="A8" s="33" t="str">
        <f t="shared" si="0"/>
        <v/>
      </c>
      <c r="B8" s="34"/>
      <c r="C8" s="35"/>
      <c r="D8" s="35"/>
      <c r="E8" s="35"/>
      <c r="F8" s="44" t="s">
        <v>87</v>
      </c>
      <c r="G8" s="45" t="s">
        <v>65</v>
      </c>
      <c r="H8" s="46"/>
      <c r="I8" s="47"/>
      <c r="J8" s="48"/>
      <c r="K8" s="49"/>
      <c r="L8" s="49"/>
      <c r="M8" s="49"/>
      <c r="N8" s="49"/>
      <c r="O8" s="49"/>
      <c r="P8" s="50"/>
      <c r="Q8" s="51" t="str">
        <f>IF(J8="7日9時～12,000円",12000,IF(J8="7日13時～10,000円",10000,IF(J8="8日9時～8,000円",8000,IF(J8="8日13時～6,000円",6000,IF(J8="9日9時～4,000円",4000,IF(J8="9日13時～2,000円",2000,""))))))</f>
        <v/>
      </c>
      <c r="R8" s="52" t="s">
        <v>6</v>
      </c>
    </row>
    <row r="9" spans="1:20">
      <c r="A9" s="33" t="str">
        <f t="shared" si="0"/>
        <v/>
      </c>
      <c r="B9" s="12"/>
      <c r="C9" s="12"/>
      <c r="D9" s="12"/>
      <c r="E9" s="12"/>
      <c r="F9" s="36" t="s">
        <v>87</v>
      </c>
      <c r="G9" s="18" t="s">
        <v>67</v>
      </c>
      <c r="H9" s="28"/>
      <c r="I9" s="25"/>
      <c r="J9" s="13"/>
      <c r="K9" s="13"/>
      <c r="L9" s="13"/>
      <c r="M9" s="13"/>
      <c r="N9" s="13"/>
      <c r="O9" s="13"/>
      <c r="P9" s="14"/>
      <c r="Q9" s="6" t="str">
        <f>IF(J9="7日9時～12,000円",12000,IF(J9="7日13時～10,000円",10000,IF(J9="8日9時～8,000円",8000,IF(J9="8日13時～6,000円",6000,IF(J9="9日9時～4,000円",4000,IF(J9="9日13時～2,000円",2000,""))))))</f>
        <v/>
      </c>
      <c r="R9" s="18" t="s">
        <v>6</v>
      </c>
    </row>
    <row r="10" spans="1:20">
      <c r="A10" s="33" t="str">
        <f t="shared" si="0"/>
        <v/>
      </c>
      <c r="B10" s="12"/>
      <c r="C10" s="12"/>
      <c r="D10" s="12"/>
      <c r="E10" s="12"/>
      <c r="F10" s="36" t="s">
        <v>87</v>
      </c>
      <c r="G10" s="18" t="s">
        <v>68</v>
      </c>
      <c r="H10" s="26"/>
      <c r="I10" s="25"/>
      <c r="J10" s="13"/>
      <c r="K10" s="13"/>
      <c r="L10" s="13"/>
      <c r="M10" s="13"/>
      <c r="N10" s="13"/>
      <c r="O10" s="13"/>
      <c r="P10" s="14"/>
      <c r="Q10" s="6" t="str">
        <f>IF(J10="7日9時～9,000円",9000,IF(J10="7日13時～7,500円",7500,IF(J10="8日9時～6,000円",6000,IF(J10="8日13時～4,500円",4500,IF(J10="9日9時～3,000円",3000,IF(J10="9日13時～1,500円",1500,""))))))</f>
        <v/>
      </c>
      <c r="R10" s="18" t="s">
        <v>6</v>
      </c>
    </row>
    <row r="11" spans="1:20">
      <c r="A11" s="33" t="str">
        <f t="shared" si="0"/>
        <v/>
      </c>
      <c r="B11" s="12"/>
      <c r="C11" s="12"/>
      <c r="D11" s="12"/>
      <c r="E11" s="12"/>
      <c r="F11" s="36" t="s">
        <v>87</v>
      </c>
      <c r="G11" s="18" t="s">
        <v>69</v>
      </c>
      <c r="H11" s="26"/>
      <c r="I11" s="25"/>
      <c r="J11" s="13"/>
      <c r="K11" s="13"/>
      <c r="L11" s="13"/>
      <c r="M11" s="13"/>
      <c r="N11" s="13"/>
      <c r="O11" s="13"/>
      <c r="P11" s="14"/>
      <c r="Q11" s="6" t="str">
        <f>IF(J11="7日9時～9,000円",9000,IF(J11="7日13時～7,500円",7500,IF(J11="8日9時～6,000円",6000,IF(J11="8日13時～4,500円",4500,IF(J11="9日9時～3,000円",3000,IF(J11="9日13時～1,500円",1500,""))))))</f>
        <v/>
      </c>
      <c r="R11" s="18" t="s">
        <v>6</v>
      </c>
    </row>
    <row r="13" spans="1:20">
      <c r="C13" s="31" t="s">
        <v>84</v>
      </c>
      <c r="D13" s="32"/>
      <c r="E13" s="32"/>
      <c r="F13" s="29"/>
    </row>
    <row r="14" spans="1:20">
      <c r="C14" s="32"/>
      <c r="D14" s="32"/>
      <c r="E14" s="32"/>
      <c r="F14" s="29"/>
    </row>
    <row r="15" spans="1:20">
      <c r="C15" s="32"/>
      <c r="D15" s="32"/>
      <c r="E15" s="32"/>
      <c r="F15" s="29"/>
    </row>
    <row r="16" spans="1:20">
      <c r="C16" s="32"/>
      <c r="D16" s="32"/>
      <c r="E16" s="32"/>
      <c r="F16" s="29"/>
    </row>
    <row r="17" spans="2:10">
      <c r="C17" s="32"/>
      <c r="D17" s="32"/>
      <c r="E17" s="32"/>
      <c r="F17" s="29"/>
    </row>
    <row r="18" spans="2:10">
      <c r="C18" s="32"/>
      <c r="D18" s="32"/>
      <c r="E18" s="32"/>
      <c r="F18" s="29"/>
    </row>
    <row r="19" spans="2:10">
      <c r="C19" s="32"/>
      <c r="D19" s="32"/>
      <c r="E19" s="32"/>
      <c r="F19" s="29"/>
    </row>
    <row r="20" spans="2:10">
      <c r="C20" s="32"/>
      <c r="D20" s="32"/>
      <c r="E20" s="32"/>
      <c r="F20" s="29"/>
    </row>
    <row r="21" spans="2:10">
      <c r="C21" s="32"/>
      <c r="D21" s="32"/>
      <c r="E21" s="32"/>
      <c r="F21" s="29"/>
    </row>
    <row r="25" spans="2:10" hidden="1">
      <c r="B25" t="s">
        <v>13</v>
      </c>
      <c r="C25">
        <v>1</v>
      </c>
      <c r="J25" t="s">
        <v>3</v>
      </c>
    </row>
    <row r="26" spans="2:10" hidden="1">
      <c r="B26" t="s">
        <v>14</v>
      </c>
      <c r="C26">
        <v>2</v>
      </c>
      <c r="J26" t="s">
        <v>0</v>
      </c>
    </row>
    <row r="27" spans="2:10" hidden="1">
      <c r="B27" t="s">
        <v>15</v>
      </c>
      <c r="C27">
        <v>3</v>
      </c>
      <c r="J27" t="s">
        <v>1</v>
      </c>
    </row>
    <row r="28" spans="2:10" hidden="1">
      <c r="B28" t="s">
        <v>16</v>
      </c>
      <c r="C28">
        <v>4</v>
      </c>
      <c r="J28" t="s">
        <v>2</v>
      </c>
    </row>
    <row r="29" spans="2:10" hidden="1">
      <c r="B29" t="s">
        <v>17</v>
      </c>
      <c r="C29">
        <v>5</v>
      </c>
      <c r="J29" t="s">
        <v>4</v>
      </c>
    </row>
    <row r="30" spans="2:10" hidden="1">
      <c r="B30" t="s">
        <v>18</v>
      </c>
      <c r="C30">
        <v>6</v>
      </c>
      <c r="J30" t="s">
        <v>5</v>
      </c>
    </row>
    <row r="31" spans="2:10" hidden="1">
      <c r="B31" t="s">
        <v>19</v>
      </c>
      <c r="C31">
        <v>7</v>
      </c>
    </row>
    <row r="32" spans="2:10" hidden="1">
      <c r="B32" t="s">
        <v>20</v>
      </c>
      <c r="C32">
        <v>8</v>
      </c>
    </row>
    <row r="33" spans="2:10" hidden="1">
      <c r="B33" t="s">
        <v>21</v>
      </c>
      <c r="C33">
        <v>9</v>
      </c>
      <c r="J33" t="s">
        <v>7</v>
      </c>
    </row>
    <row r="34" spans="2:10" hidden="1">
      <c r="B34" t="s">
        <v>22</v>
      </c>
      <c r="C34">
        <v>10</v>
      </c>
      <c r="J34" t="s">
        <v>8</v>
      </c>
    </row>
    <row r="35" spans="2:10" hidden="1">
      <c r="B35" t="s">
        <v>23</v>
      </c>
      <c r="C35">
        <v>11</v>
      </c>
      <c r="J35" t="s">
        <v>9</v>
      </c>
    </row>
    <row r="36" spans="2:10" hidden="1">
      <c r="B36" t="s">
        <v>24</v>
      </c>
      <c r="C36">
        <v>12</v>
      </c>
      <c r="J36" t="s">
        <v>10</v>
      </c>
    </row>
    <row r="37" spans="2:10" hidden="1">
      <c r="B37" t="s">
        <v>25</v>
      </c>
      <c r="C37">
        <v>13</v>
      </c>
      <c r="J37" t="s">
        <v>11</v>
      </c>
    </row>
    <row r="38" spans="2:10" hidden="1">
      <c r="B38" t="s">
        <v>26</v>
      </c>
      <c r="C38">
        <v>14</v>
      </c>
      <c r="J38" t="s">
        <v>12</v>
      </c>
    </row>
    <row r="39" spans="2:10" hidden="1">
      <c r="B39" t="s">
        <v>27</v>
      </c>
      <c r="C39">
        <v>15</v>
      </c>
    </row>
    <row r="40" spans="2:10" hidden="1">
      <c r="B40" t="s">
        <v>28</v>
      </c>
      <c r="C40">
        <v>16</v>
      </c>
    </row>
    <row r="41" spans="2:10" hidden="1">
      <c r="B41" t="s">
        <v>29</v>
      </c>
      <c r="C41">
        <v>17</v>
      </c>
    </row>
    <row r="42" spans="2:10" hidden="1">
      <c r="B42" t="s">
        <v>30</v>
      </c>
      <c r="C42">
        <v>18</v>
      </c>
    </row>
    <row r="43" spans="2:10" hidden="1">
      <c r="B43" t="s">
        <v>31</v>
      </c>
      <c r="C43">
        <v>19</v>
      </c>
    </row>
    <row r="44" spans="2:10" hidden="1">
      <c r="B44" t="s">
        <v>32</v>
      </c>
      <c r="C44">
        <v>20</v>
      </c>
    </row>
    <row r="45" spans="2:10" hidden="1">
      <c r="B45" t="s">
        <v>33</v>
      </c>
      <c r="C45">
        <v>21</v>
      </c>
    </row>
    <row r="46" spans="2:10" hidden="1">
      <c r="B46" t="s">
        <v>34</v>
      </c>
      <c r="C46">
        <v>22</v>
      </c>
    </row>
    <row r="47" spans="2:10" hidden="1">
      <c r="B47" t="s">
        <v>35</v>
      </c>
      <c r="C47">
        <v>23</v>
      </c>
    </row>
    <row r="48" spans="2:10" hidden="1">
      <c r="B48" t="s">
        <v>36</v>
      </c>
      <c r="C48">
        <v>24</v>
      </c>
    </row>
    <row r="49" spans="2:3" hidden="1">
      <c r="B49" t="s">
        <v>37</v>
      </c>
      <c r="C49">
        <v>25</v>
      </c>
    </row>
    <row r="50" spans="2:3" hidden="1">
      <c r="B50" t="s">
        <v>38</v>
      </c>
      <c r="C50">
        <v>26</v>
      </c>
    </row>
    <row r="51" spans="2:3" hidden="1">
      <c r="B51" t="s">
        <v>39</v>
      </c>
      <c r="C51">
        <v>27</v>
      </c>
    </row>
    <row r="52" spans="2:3" hidden="1">
      <c r="B52" t="s">
        <v>40</v>
      </c>
      <c r="C52">
        <v>28</v>
      </c>
    </row>
    <row r="53" spans="2:3" hidden="1">
      <c r="B53" t="s">
        <v>41</v>
      </c>
      <c r="C53">
        <v>29</v>
      </c>
    </row>
    <row r="54" spans="2:3" hidden="1">
      <c r="B54" t="s">
        <v>42</v>
      </c>
      <c r="C54">
        <v>30</v>
      </c>
    </row>
    <row r="55" spans="2:3" hidden="1">
      <c r="B55" t="s">
        <v>43</v>
      </c>
      <c r="C55">
        <v>31</v>
      </c>
    </row>
    <row r="56" spans="2:3" hidden="1">
      <c r="B56" t="s">
        <v>44</v>
      </c>
      <c r="C56">
        <v>32</v>
      </c>
    </row>
    <row r="57" spans="2:3" hidden="1">
      <c r="B57" t="s">
        <v>45</v>
      </c>
      <c r="C57">
        <v>33</v>
      </c>
    </row>
    <row r="58" spans="2:3" hidden="1">
      <c r="B58" t="s">
        <v>46</v>
      </c>
      <c r="C58">
        <v>34</v>
      </c>
    </row>
    <row r="59" spans="2:3" hidden="1">
      <c r="B59" t="s">
        <v>47</v>
      </c>
      <c r="C59">
        <v>35</v>
      </c>
    </row>
    <row r="60" spans="2:3" hidden="1">
      <c r="B60" t="s">
        <v>48</v>
      </c>
      <c r="C60">
        <v>36</v>
      </c>
    </row>
    <row r="61" spans="2:3" hidden="1">
      <c r="B61" t="s">
        <v>49</v>
      </c>
      <c r="C61">
        <v>37</v>
      </c>
    </row>
    <row r="62" spans="2:3" hidden="1">
      <c r="B62" t="s">
        <v>50</v>
      </c>
      <c r="C62">
        <v>38</v>
      </c>
    </row>
    <row r="63" spans="2:3" hidden="1">
      <c r="B63" t="s">
        <v>51</v>
      </c>
      <c r="C63">
        <v>39</v>
      </c>
    </row>
    <row r="64" spans="2:3" hidden="1">
      <c r="B64" t="s">
        <v>52</v>
      </c>
      <c r="C64">
        <v>40</v>
      </c>
    </row>
    <row r="65" spans="2:3" hidden="1">
      <c r="B65" t="s">
        <v>53</v>
      </c>
      <c r="C65">
        <v>41</v>
      </c>
    </row>
    <row r="66" spans="2:3" hidden="1">
      <c r="B66" t="s">
        <v>54</v>
      </c>
      <c r="C66">
        <v>42</v>
      </c>
    </row>
    <row r="67" spans="2:3" hidden="1">
      <c r="B67" t="s">
        <v>55</v>
      </c>
      <c r="C67">
        <v>43</v>
      </c>
    </row>
    <row r="68" spans="2:3" hidden="1">
      <c r="B68" t="s">
        <v>56</v>
      </c>
      <c r="C68">
        <v>44</v>
      </c>
    </row>
    <row r="69" spans="2:3" hidden="1">
      <c r="B69" t="s">
        <v>57</v>
      </c>
      <c r="C69">
        <v>45</v>
      </c>
    </row>
    <row r="70" spans="2:3" hidden="1">
      <c r="B70" t="s">
        <v>58</v>
      </c>
      <c r="C70">
        <v>46</v>
      </c>
    </row>
    <row r="71" spans="2:3" hidden="1">
      <c r="B71" t="s">
        <v>59</v>
      </c>
      <c r="C71">
        <v>47</v>
      </c>
    </row>
  </sheetData>
  <sheetProtection sheet="1" objects="1" scenarios="1"/>
  <mergeCells count="2">
    <mergeCell ref="K2:P2"/>
    <mergeCell ref="C13:E21"/>
  </mergeCells>
  <phoneticPr fontId="1"/>
  <dataValidations count="5">
    <dataValidation type="list" allowBlank="1" showInputMessage="1" showErrorMessage="1" sqref="J6:J7 J10:J11">
      <formula1>$J$33:$J$38</formula1>
    </dataValidation>
    <dataValidation type="list" allowBlank="1" showInputMessage="1" showErrorMessage="1" sqref="J4:J5 J8:J9">
      <formula1>$J$25:$J$30</formula1>
    </dataValidation>
    <dataValidation type="list" allowBlank="1" showInputMessage="1" showErrorMessage="1" sqref="K4:P11">
      <formula1>"○"</formula1>
    </dataValidation>
    <dataValidation type="list" allowBlank="1" showInputMessage="1" showErrorMessage="1" sqref="B4 B8">
      <formula1>$B$25:$B$71</formula1>
    </dataValidation>
    <dataValidation type="list" allowBlank="1" showInputMessage="1" showErrorMessage="1" sqref="H4:H5 H8:H9">
      <formula1>"オクムラボート,辻堂加工,どちらでもよい"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事前チャーター申込書</vt:lpstr>
      <vt:lpstr>事前チャーター申込書!Print_Area</vt:lpstr>
    </vt:vector>
  </TitlesOfParts>
  <Company>Wakayama Prefecture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A00475</dc:creator>
  <cp:lastModifiedBy>A00475</cp:lastModifiedBy>
  <cp:lastPrinted>2018-07-01T07:58:37Z</cp:lastPrinted>
  <dcterms:created xsi:type="dcterms:W3CDTF">2018-06-14T09:54:26Z</dcterms:created>
  <dcterms:modified xsi:type="dcterms:W3CDTF">2018-07-01T08:07:59Z</dcterms:modified>
</cp:coreProperties>
</file>